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DieseArbeitsmappe" defaultThemeVersion="124226"/>
  <bookViews>
    <workbookView xWindow="14385" yWindow="45" windowWidth="14430" windowHeight="11760"/>
  </bookViews>
  <sheets>
    <sheet name="Tabelle1" sheetId="1" r:id="rId1"/>
    <sheet name="Tabelle3" sheetId="3" r:id="rId2"/>
  </sheets>
  <externalReferences>
    <externalReference r:id="rId3"/>
  </externalReferences>
  <definedNames>
    <definedName name="Anmeldung">[1]Anmeldung!$D$15:$D$270</definedName>
  </definedNames>
  <calcPr calcId="145621"/>
</workbook>
</file>

<file path=xl/calcChain.xml><?xml version="1.0" encoding="utf-8"?>
<calcChain xmlns="http://schemas.openxmlformats.org/spreadsheetml/2006/main">
  <c r="R7" i="1" l="1"/>
  <c r="S7" i="1" s="1"/>
  <c r="R8" i="1"/>
  <c r="S8" i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/>
  <c r="R15" i="1" l="1"/>
  <c r="S15" i="1" s="1"/>
  <c r="R16" i="1"/>
  <c r="S16" i="1" s="1"/>
  <c r="R17" i="1"/>
  <c r="S17" i="1"/>
  <c r="R18" i="1"/>
  <c r="S18" i="1"/>
  <c r="R19" i="1"/>
  <c r="S19" i="1"/>
  <c r="R20" i="1"/>
  <c r="S20" i="1" s="1"/>
  <c r="R21" i="1"/>
  <c r="S21" i="1"/>
  <c r="R22" i="1"/>
  <c r="S22" i="1" s="1"/>
  <c r="R24" i="1" l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23" i="1"/>
  <c r="S23" i="1" s="1"/>
</calcChain>
</file>

<file path=xl/sharedStrings.xml><?xml version="1.0" encoding="utf-8"?>
<sst xmlns="http://schemas.openxmlformats.org/spreadsheetml/2006/main" count="145" uniqueCount="79">
  <si>
    <t>Platzierungen</t>
  </si>
  <si>
    <t>Helle</t>
  </si>
  <si>
    <t>Heike</t>
  </si>
  <si>
    <t>LfdNr.</t>
  </si>
  <si>
    <t>Name, Vorname</t>
  </si>
  <si>
    <t>Short Leg</t>
  </si>
  <si>
    <t>High Finish</t>
  </si>
  <si>
    <t>Bestleistungen</t>
  </si>
  <si>
    <t>Hermann</t>
  </si>
  <si>
    <t>Obi</t>
  </si>
  <si>
    <t>1 Zusatzpunkt</t>
  </si>
  <si>
    <t>High Score (180/171)</t>
  </si>
  <si>
    <t>Wertung:</t>
  </si>
  <si>
    <t>Short Leg 21</t>
  </si>
  <si>
    <t>Short Leg 9</t>
  </si>
  <si>
    <t>Short Leg 10</t>
  </si>
  <si>
    <t>Short Leg 11</t>
  </si>
  <si>
    <t>Short Leg 12</t>
  </si>
  <si>
    <t>Short Leg 13</t>
  </si>
  <si>
    <t>Short Leg 14</t>
  </si>
  <si>
    <t>Short Leg 15</t>
  </si>
  <si>
    <t>Short Leg 16</t>
  </si>
  <si>
    <t>Short Leg 17</t>
  </si>
  <si>
    <t>Short Leg 18</t>
  </si>
  <si>
    <t>Short Leg 19</t>
  </si>
  <si>
    <t>Short Leg 20</t>
  </si>
  <si>
    <t>2 Zusatzpunkt</t>
  </si>
  <si>
    <t>3 Zusatzpunkt</t>
  </si>
  <si>
    <t>4 Zusatzpunkt</t>
  </si>
  <si>
    <t>5 Zusatzpunkt</t>
  </si>
  <si>
    <t>6 Zusatzpunkt</t>
  </si>
  <si>
    <t>7 Zusatzpunkt</t>
  </si>
  <si>
    <t>8 Zusatzpunkt</t>
  </si>
  <si>
    <t>9 Zusatzpunkt</t>
  </si>
  <si>
    <t>10 Zusatzpunkt</t>
  </si>
  <si>
    <t>11 Zusatzpunkt</t>
  </si>
  <si>
    <t>12 Zusatzpunkt</t>
  </si>
  <si>
    <t>13 Zusatzpunkt</t>
  </si>
  <si>
    <t xml:space="preserve">1. </t>
  </si>
  <si>
    <t xml:space="preserve">2. </t>
  </si>
  <si>
    <t xml:space="preserve">3. </t>
  </si>
  <si>
    <t xml:space="preserve">5. </t>
  </si>
  <si>
    <t>Marcus</t>
  </si>
  <si>
    <t xml:space="preserve">9. </t>
  </si>
  <si>
    <t xml:space="preserve">13. </t>
  </si>
  <si>
    <t>17.</t>
  </si>
  <si>
    <t>Harry</t>
  </si>
  <si>
    <t>Tom</t>
  </si>
  <si>
    <t>Amir</t>
  </si>
  <si>
    <t>1. Platz</t>
  </si>
  <si>
    <t>+2 Punkte</t>
  </si>
  <si>
    <t>2. Platz</t>
  </si>
  <si>
    <t>+1 Punkt</t>
  </si>
  <si>
    <t>Platzie-rungen</t>
  </si>
  <si>
    <t>Name</t>
  </si>
  <si>
    <t>Sonder-punkte</t>
  </si>
  <si>
    <t>Punkte Comp.</t>
  </si>
  <si>
    <t>Gast</t>
  </si>
  <si>
    <t>Teilnehmer</t>
  </si>
  <si>
    <t>Gesamt-Punkte</t>
  </si>
  <si>
    <t>Evtl. zukünftig</t>
  </si>
  <si>
    <t>Gug</t>
  </si>
  <si>
    <t>Stefan Sch.</t>
  </si>
  <si>
    <t>Olli</t>
  </si>
  <si>
    <t>High Score
180 / 171</t>
  </si>
  <si>
    <t>Rainer</t>
  </si>
  <si>
    <t>Doagaff</t>
  </si>
  <si>
    <t>5. Competition</t>
  </si>
  <si>
    <t>Torsten</t>
  </si>
  <si>
    <t>Miche</t>
  </si>
  <si>
    <t>Markus</t>
  </si>
  <si>
    <t>Thomas</t>
  </si>
  <si>
    <t>bei vorzeitigem Beenden der Competition
mit Information und
mit Weiterkommen in die nächste Runde</t>
  </si>
  <si>
    <t>Alois (vorzeitig aufgehört)</t>
  </si>
  <si>
    <t>Julia (vorzeitig aufgehört)</t>
  </si>
  <si>
    <t>2x18, 1x17, 1x20</t>
  </si>
  <si>
    <t>1x15, 1x20</t>
  </si>
  <si>
    <t>Alois (vorzeitig beendet)</t>
  </si>
  <si>
    <t>Julia (vorzeitig beendet)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</si>
</sst>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5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4" borderId="11" xfId="0" applyFont="1" applyFill="1" applyBorder="1" applyAlignment="1">
      <alignment horizontal="center"/>
    </xf>
    <xf numFmtId="14" fontId="1" fillId="2" borderId="10" xfId="0" applyNumberFormat="1" applyFont="1" applyFill="1" applyBorder="1" applyAlignment="1" applyProtection="1">
      <alignment horizontal="center" vertical="center"/>
      <protection hidden="1"/>
    </xf>
    <xf numFmtId="14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rmann/Dart/Dartverein%20DC%20Phantoms/03%20Vereinsdaten/Saison%202017-2018/Competition/1.%20Competition%2006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rläuterung"/>
      <sheetName val="Anmeldung"/>
      <sheetName val="Preisgeld"/>
      <sheetName val="Bestleistungen"/>
      <sheetName val="Gruppenauslosung"/>
      <sheetName val="Gruppeneinteilung"/>
      <sheetName val="8er KO nach 4 Gruppen"/>
      <sheetName val="8er DKO"/>
      <sheetName val="16er KO"/>
      <sheetName val="16er KO nach 4 Gruppen"/>
      <sheetName val="16er KO nach 8 Gruppen"/>
      <sheetName val="16er DKO"/>
      <sheetName val="16er Triple KO"/>
      <sheetName val="32KO"/>
      <sheetName val="32KO nach 8 Gruppen"/>
      <sheetName val="32er Doppel KO"/>
      <sheetName val="32er Triple KO"/>
      <sheetName val="64KO"/>
      <sheetName val="64er DoppelKO"/>
      <sheetName val="128KO"/>
      <sheetName val="128er DoppelKO"/>
      <sheetName val="128DKO"/>
      <sheetName val="Endrunde 128DoppKO"/>
      <sheetName val="Endrunde 128EinfKO"/>
      <sheetName val="Auslosung 128er"/>
      <sheetName val="freilos"/>
      <sheetName val="Auslosungen"/>
      <sheetName val="Freilos Aufteilung"/>
      <sheetName val="Wir sinds"/>
    </sheetNames>
    <sheetDataSet>
      <sheetData sheetId="0" refreshError="1"/>
      <sheetData sheetId="1" refreshError="1"/>
      <sheetData sheetId="2">
        <row r="15">
          <cell r="D15" t="str">
            <v>Pietsch</v>
          </cell>
        </row>
        <row r="16">
          <cell r="D16" t="str">
            <v>Stefan B.</v>
          </cell>
        </row>
        <row r="17">
          <cell r="D17" t="str">
            <v>Bernd Sch.</v>
          </cell>
        </row>
        <row r="18">
          <cell r="D18" t="str">
            <v>Tom</v>
          </cell>
        </row>
        <row r="19">
          <cell r="D19" t="str">
            <v>Rainer</v>
          </cell>
        </row>
        <row r="20">
          <cell r="D20" t="str">
            <v>Miche</v>
          </cell>
        </row>
        <row r="21">
          <cell r="D21" t="str">
            <v>Julia</v>
          </cell>
        </row>
        <row r="22">
          <cell r="D22" t="str">
            <v>Heike</v>
          </cell>
        </row>
        <row r="23">
          <cell r="D23" t="str">
            <v>Hermann</v>
          </cell>
        </row>
        <row r="24">
          <cell r="D24" t="str">
            <v>Helle</v>
          </cell>
        </row>
        <row r="25">
          <cell r="D25" t="str">
            <v>Wilson</v>
          </cell>
        </row>
        <row r="26">
          <cell r="D26" t="str">
            <v>Girgl</v>
          </cell>
        </row>
        <row r="27">
          <cell r="D27" t="str">
            <v>Obi</v>
          </cell>
        </row>
        <row r="28">
          <cell r="D28" t="str">
            <v>Alois</v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240">
          <cell r="D240" t="str">
            <v/>
          </cell>
        </row>
        <row r="241">
          <cell r="D241" t="str">
            <v/>
          </cell>
        </row>
        <row r="242">
          <cell r="D242" t="str">
            <v/>
          </cell>
        </row>
        <row r="243">
          <cell r="D243" t="str">
            <v/>
          </cell>
        </row>
        <row r="244">
          <cell r="D244" t="str">
            <v/>
          </cell>
        </row>
        <row r="245">
          <cell r="D245" t="str">
            <v/>
          </cell>
        </row>
        <row r="246">
          <cell r="D246" t="str">
            <v/>
          </cell>
        </row>
        <row r="247">
          <cell r="D247" t="str">
            <v/>
          </cell>
        </row>
        <row r="248">
          <cell r="D248" t="str">
            <v/>
          </cell>
        </row>
        <row r="249">
          <cell r="D249" t="str">
            <v/>
          </cell>
        </row>
        <row r="250">
          <cell r="D250" t="str">
            <v/>
          </cell>
        </row>
        <row r="251">
          <cell r="D251" t="str">
            <v/>
          </cell>
        </row>
        <row r="252">
          <cell r="D252" t="str">
            <v/>
          </cell>
        </row>
        <row r="253">
          <cell r="D253" t="str">
            <v/>
          </cell>
        </row>
        <row r="254">
          <cell r="D254" t="str">
            <v/>
          </cell>
        </row>
        <row r="255">
          <cell r="D255" t="str">
            <v/>
          </cell>
        </row>
        <row r="256">
          <cell r="D256" t="str">
            <v/>
          </cell>
        </row>
        <row r="257">
          <cell r="D257" t="str">
            <v/>
          </cell>
        </row>
        <row r="258">
          <cell r="D258" t="str">
            <v/>
          </cell>
        </row>
        <row r="259">
          <cell r="D259" t="str">
            <v/>
          </cell>
        </row>
        <row r="260">
          <cell r="D260" t="str">
            <v/>
          </cell>
        </row>
        <row r="261">
          <cell r="D261" t="str">
            <v/>
          </cell>
        </row>
        <row r="262">
          <cell r="D262" t="str">
            <v/>
          </cell>
        </row>
        <row r="263">
          <cell r="D263" t="str">
            <v/>
          </cell>
        </row>
        <row r="264">
          <cell r="D264" t="str">
            <v/>
          </cell>
        </row>
        <row r="265">
          <cell r="D265" t="str">
            <v/>
          </cell>
        </row>
        <row r="266">
          <cell r="D266" t="str">
            <v/>
          </cell>
        </row>
        <row r="267">
          <cell r="D267" t="str">
            <v/>
          </cell>
        </row>
        <row r="268">
          <cell r="D268" t="str">
            <v/>
          </cell>
        </row>
        <row r="269">
          <cell r="D269" t="str">
            <v/>
          </cell>
        </row>
        <row r="270">
          <cell r="D27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V31"/>
  <sheetViews>
    <sheetView tabSelected="1" zoomScaleNormal="100" workbookViewId="0">
      <selection activeCell="P23" sqref="P23"/>
    </sheetView>
  </sheetViews>
  <sheetFormatPr baseColWidth="10" defaultRowHeight="15" x14ac:dyDescent="0.25"/>
  <cols>
    <col min="1" max="1" width="7.85546875" customWidth="1"/>
    <col min="2" max="2" width="29.140625" customWidth="1"/>
    <col min="3" max="3" width="12" bestFit="1" customWidth="1"/>
    <col min="4" max="4" width="8" bestFit="1" customWidth="1"/>
    <col min="5" max="5" width="18.7109375" bestFit="1" customWidth="1"/>
    <col min="6" max="6" width="13.42578125" bestFit="1" customWidth="1"/>
    <col min="7" max="7" width="23.7109375" customWidth="1"/>
    <col min="8" max="8" width="24.85546875" customWidth="1"/>
    <col min="11" max="11" width="19.42578125" customWidth="1"/>
    <col min="12" max="12" width="14.140625" bestFit="1" customWidth="1"/>
    <col min="13" max="13" width="6" customWidth="1"/>
    <col min="14" max="14" width="8.5703125" customWidth="1"/>
    <col min="15" max="15" width="4.85546875" style="22" customWidth="1"/>
    <col min="16" max="16" width="23.28515625" bestFit="1" customWidth="1"/>
    <col min="17" max="17" width="7.7109375" style="24" customWidth="1"/>
    <col min="18" max="18" width="7.28515625" style="24" customWidth="1"/>
    <col min="19" max="19" width="8.42578125" style="24" bestFit="1" customWidth="1"/>
    <col min="20" max="20" width="11.42578125" style="24"/>
    <col min="21" max="21" width="13.7109375" style="24" bestFit="1" customWidth="1"/>
    <col min="22" max="22" width="11.42578125" style="24"/>
  </cols>
  <sheetData>
    <row r="4" spans="1:22" ht="23.25" x14ac:dyDescent="0.25">
      <c r="A4" s="37" t="s">
        <v>0</v>
      </c>
      <c r="B4" s="38"/>
      <c r="R4" s="24" t="s">
        <v>58</v>
      </c>
    </row>
    <row r="5" spans="1:22" ht="26.25" customHeight="1" thickBot="1" x14ac:dyDescent="0.4">
      <c r="A5" s="37" t="s">
        <v>67</v>
      </c>
      <c r="B5" s="38"/>
      <c r="D5" s="34" t="s">
        <v>7</v>
      </c>
      <c r="E5" s="34"/>
      <c r="F5" s="34"/>
      <c r="G5" s="34"/>
      <c r="H5" s="34"/>
      <c r="R5" s="27">
        <v>18</v>
      </c>
    </row>
    <row r="6" spans="1:22" ht="33.75" customHeight="1" thickBot="1" x14ac:dyDescent="0.3">
      <c r="A6" s="35">
        <v>43126</v>
      </c>
      <c r="B6" s="36"/>
      <c r="D6" s="6" t="s">
        <v>3</v>
      </c>
      <c r="E6" s="6" t="s">
        <v>4</v>
      </c>
      <c r="F6" s="31" t="s">
        <v>64</v>
      </c>
      <c r="G6" s="30" t="s">
        <v>5</v>
      </c>
      <c r="H6" s="30" t="s">
        <v>6</v>
      </c>
      <c r="K6" t="s">
        <v>12</v>
      </c>
      <c r="N6" s="25" t="s">
        <v>53</v>
      </c>
      <c r="O6" s="25" t="s">
        <v>57</v>
      </c>
      <c r="P6" s="25" t="s">
        <v>54</v>
      </c>
      <c r="Q6" s="25" t="s">
        <v>55</v>
      </c>
      <c r="R6" s="25" t="s">
        <v>56</v>
      </c>
      <c r="S6" s="28" t="s">
        <v>59</v>
      </c>
      <c r="T6" s="25"/>
      <c r="U6" s="25"/>
      <c r="V6" s="25"/>
    </row>
    <row r="7" spans="1:22" ht="18" x14ac:dyDescent="0.25">
      <c r="A7" s="1" t="s">
        <v>38</v>
      </c>
      <c r="B7" s="20" t="s">
        <v>61</v>
      </c>
      <c r="C7" s="22"/>
      <c r="D7" s="7"/>
      <c r="E7" s="12" t="s">
        <v>61</v>
      </c>
      <c r="F7" s="8"/>
      <c r="G7" s="9" t="s">
        <v>75</v>
      </c>
      <c r="H7" s="10"/>
      <c r="K7" t="s">
        <v>49</v>
      </c>
      <c r="L7" s="23" t="s">
        <v>50</v>
      </c>
      <c r="N7" t="s">
        <v>38</v>
      </c>
      <c r="P7" t="s">
        <v>61</v>
      </c>
      <c r="Q7" s="24">
        <v>4</v>
      </c>
      <c r="R7" s="24">
        <f>R5</f>
        <v>18</v>
      </c>
      <c r="S7" s="29">
        <f>IF(O7="x",0,$R$7+2+Q7)</f>
        <v>24</v>
      </c>
    </row>
    <row r="8" spans="1:22" ht="18" x14ac:dyDescent="0.25">
      <c r="A8" s="2" t="s">
        <v>39</v>
      </c>
      <c r="B8" s="20" t="s">
        <v>62</v>
      </c>
      <c r="C8" s="22"/>
      <c r="D8" s="16"/>
      <c r="E8" s="18" t="s">
        <v>65</v>
      </c>
      <c r="F8" s="11">
        <v>1</v>
      </c>
      <c r="G8" s="4" t="s">
        <v>76</v>
      </c>
      <c r="H8" s="5"/>
      <c r="K8" t="s">
        <v>51</v>
      </c>
      <c r="L8" s="23" t="s">
        <v>52</v>
      </c>
      <c r="N8" t="s">
        <v>39</v>
      </c>
      <c r="P8" t="s">
        <v>62</v>
      </c>
      <c r="Q8" s="24">
        <v>1</v>
      </c>
      <c r="R8" s="24">
        <f>R5-1</f>
        <v>17</v>
      </c>
      <c r="S8" s="29">
        <f>IF(O8="x",0,$R$8+1+Q8)</f>
        <v>19</v>
      </c>
    </row>
    <row r="9" spans="1:22" ht="18" x14ac:dyDescent="0.25">
      <c r="A9" s="2" t="s">
        <v>40</v>
      </c>
      <c r="B9" s="20" t="s">
        <v>42</v>
      </c>
      <c r="C9" s="22"/>
      <c r="D9" s="16"/>
      <c r="E9" s="18" t="s">
        <v>42</v>
      </c>
      <c r="F9" s="11">
        <v>1</v>
      </c>
      <c r="G9" s="4"/>
      <c r="H9" s="5">
        <v>116</v>
      </c>
      <c r="K9" s="26" t="s">
        <v>11</v>
      </c>
      <c r="L9" t="s">
        <v>10</v>
      </c>
      <c r="N9" t="s">
        <v>40</v>
      </c>
      <c r="P9" t="s">
        <v>66</v>
      </c>
      <c r="Q9" s="24">
        <v>2</v>
      </c>
      <c r="R9" s="24">
        <f>R5-2</f>
        <v>16</v>
      </c>
      <c r="S9" s="29">
        <f t="shared" ref="S9:S30" si="0">IF(O9="x",0,R9+Q9)</f>
        <v>18</v>
      </c>
    </row>
    <row r="10" spans="1:22" ht="18" x14ac:dyDescent="0.25">
      <c r="A10" s="2" t="s">
        <v>40</v>
      </c>
      <c r="B10" s="20" t="s">
        <v>65</v>
      </c>
      <c r="C10" s="22"/>
      <c r="D10" s="16"/>
      <c r="E10" s="18" t="s">
        <v>62</v>
      </c>
      <c r="F10" s="11">
        <v>1</v>
      </c>
      <c r="G10" s="4"/>
      <c r="H10" s="5"/>
      <c r="K10" t="s">
        <v>6</v>
      </c>
      <c r="L10" t="s">
        <v>10</v>
      </c>
      <c r="N10" t="s">
        <v>40</v>
      </c>
      <c r="P10" t="s">
        <v>65</v>
      </c>
      <c r="Q10" s="24">
        <v>3</v>
      </c>
      <c r="R10" s="24">
        <f>R5-2</f>
        <v>16</v>
      </c>
      <c r="S10" s="29">
        <f t="shared" si="0"/>
        <v>19</v>
      </c>
    </row>
    <row r="11" spans="1:22" ht="18" x14ac:dyDescent="0.25">
      <c r="A11" s="2" t="s">
        <v>41</v>
      </c>
      <c r="B11" s="20" t="s">
        <v>9</v>
      </c>
      <c r="C11" s="22"/>
      <c r="D11" s="16"/>
      <c r="E11" s="18"/>
      <c r="F11" s="11"/>
      <c r="G11" s="4"/>
      <c r="H11" s="5"/>
      <c r="K11" t="s">
        <v>5</v>
      </c>
      <c r="L11" t="s">
        <v>10</v>
      </c>
      <c r="N11" t="s">
        <v>41</v>
      </c>
      <c r="P11" t="s">
        <v>9</v>
      </c>
      <c r="R11" s="24">
        <f>$R$5-4</f>
        <v>14</v>
      </c>
      <c r="S11" s="29">
        <f t="shared" si="0"/>
        <v>14</v>
      </c>
    </row>
    <row r="12" spans="1:22" ht="18" x14ac:dyDescent="0.25">
      <c r="A12" s="2" t="s">
        <v>41</v>
      </c>
      <c r="B12" s="20" t="s">
        <v>8</v>
      </c>
      <c r="C12" s="22"/>
      <c r="D12" s="16"/>
      <c r="E12" s="18"/>
      <c r="F12" s="11"/>
      <c r="G12" s="4"/>
      <c r="H12" s="5"/>
      <c r="N12" t="s">
        <v>41</v>
      </c>
      <c r="P12" t="s">
        <v>8</v>
      </c>
      <c r="R12" s="24">
        <f>$R$5-4</f>
        <v>14</v>
      </c>
      <c r="S12" s="29">
        <f t="shared" si="0"/>
        <v>14</v>
      </c>
    </row>
    <row r="13" spans="1:22" ht="18" x14ac:dyDescent="0.25">
      <c r="A13" s="2" t="s">
        <v>41</v>
      </c>
      <c r="B13" s="20" t="s">
        <v>2</v>
      </c>
      <c r="C13" s="22"/>
      <c r="D13" s="16"/>
      <c r="E13" s="18"/>
      <c r="F13" s="11"/>
      <c r="G13" s="4"/>
      <c r="H13" s="5"/>
      <c r="N13" t="s">
        <v>41</v>
      </c>
      <c r="P13" t="s">
        <v>2</v>
      </c>
      <c r="Q13" s="24">
        <v>1</v>
      </c>
      <c r="R13" s="24">
        <f>$R$5-4</f>
        <v>14</v>
      </c>
      <c r="S13" s="29">
        <f t="shared" si="0"/>
        <v>15</v>
      </c>
    </row>
    <row r="14" spans="1:22" ht="18" x14ac:dyDescent="0.25">
      <c r="A14" s="2" t="s">
        <v>41</v>
      </c>
      <c r="B14" s="20" t="s">
        <v>68</v>
      </c>
      <c r="C14" s="22"/>
      <c r="D14" s="16"/>
      <c r="E14" s="18"/>
      <c r="F14" s="11"/>
      <c r="G14" s="4"/>
      <c r="H14" s="5"/>
      <c r="K14" t="s">
        <v>60</v>
      </c>
      <c r="N14" t="s">
        <v>41</v>
      </c>
      <c r="P14" t="s">
        <v>68</v>
      </c>
      <c r="R14" s="24">
        <f>$R$5-4</f>
        <v>14</v>
      </c>
      <c r="S14" s="29">
        <f t="shared" si="0"/>
        <v>14</v>
      </c>
    </row>
    <row r="15" spans="1:22" ht="18" x14ac:dyDescent="0.25">
      <c r="A15" s="2" t="s">
        <v>43</v>
      </c>
      <c r="B15" s="20" t="s">
        <v>69</v>
      </c>
      <c r="C15" s="22"/>
      <c r="D15" s="16"/>
      <c r="E15" s="18"/>
      <c r="F15" s="11"/>
      <c r="G15" s="4"/>
      <c r="H15" s="5"/>
      <c r="K15" t="s">
        <v>13</v>
      </c>
      <c r="L15" t="s">
        <v>10</v>
      </c>
      <c r="N15" t="s">
        <v>43</v>
      </c>
      <c r="P15" t="s">
        <v>69</v>
      </c>
      <c r="Q15" s="24">
        <v>1</v>
      </c>
      <c r="R15" s="24">
        <f>$R$5-8</f>
        <v>10</v>
      </c>
      <c r="S15" s="29">
        <f t="shared" si="0"/>
        <v>11</v>
      </c>
    </row>
    <row r="16" spans="1:22" ht="18" x14ac:dyDescent="0.25">
      <c r="A16" s="2" t="s">
        <v>43</v>
      </c>
      <c r="B16" s="20" t="s">
        <v>63</v>
      </c>
      <c r="C16" s="22"/>
      <c r="D16" s="16"/>
      <c r="E16" s="18"/>
      <c r="F16" s="11"/>
      <c r="G16" s="4"/>
      <c r="H16" s="5"/>
      <c r="K16" t="s">
        <v>25</v>
      </c>
      <c r="L16" t="s">
        <v>26</v>
      </c>
      <c r="N16" t="s">
        <v>43</v>
      </c>
      <c r="P16" t="s">
        <v>63</v>
      </c>
      <c r="R16" s="24">
        <f>$R$5-8</f>
        <v>10</v>
      </c>
      <c r="S16" s="29">
        <f t="shared" si="0"/>
        <v>10</v>
      </c>
    </row>
    <row r="17" spans="1:19" ht="18" x14ac:dyDescent="0.25">
      <c r="A17" s="2" t="s">
        <v>43</v>
      </c>
      <c r="B17" s="20" t="s">
        <v>70</v>
      </c>
      <c r="C17" s="22"/>
      <c r="D17" s="16"/>
      <c r="E17" s="18"/>
      <c r="F17" s="11"/>
      <c r="G17" s="4"/>
      <c r="H17" s="5"/>
      <c r="K17" t="s">
        <v>24</v>
      </c>
      <c r="L17" t="s">
        <v>27</v>
      </c>
      <c r="N17" t="s">
        <v>43</v>
      </c>
      <c r="P17" t="s">
        <v>70</v>
      </c>
      <c r="R17" s="24">
        <f>$R$5-8</f>
        <v>10</v>
      </c>
      <c r="S17" s="29">
        <f t="shared" si="0"/>
        <v>10</v>
      </c>
    </row>
    <row r="18" spans="1:19" ht="18" x14ac:dyDescent="0.25">
      <c r="A18" s="2" t="s">
        <v>43</v>
      </c>
      <c r="B18" s="20" t="s">
        <v>47</v>
      </c>
      <c r="C18" s="22"/>
      <c r="D18" s="16"/>
      <c r="E18" s="18"/>
      <c r="F18" s="11"/>
      <c r="G18" s="4"/>
      <c r="H18" s="5"/>
      <c r="K18" t="s">
        <v>23</v>
      </c>
      <c r="L18" t="s">
        <v>28</v>
      </c>
      <c r="N18" t="s">
        <v>43</v>
      </c>
      <c r="P18" t="s">
        <v>47</v>
      </c>
      <c r="R18" s="24">
        <f>$R$5-8</f>
        <v>10</v>
      </c>
      <c r="S18" s="29">
        <f t="shared" si="0"/>
        <v>10</v>
      </c>
    </row>
    <row r="19" spans="1:19" ht="18" x14ac:dyDescent="0.25">
      <c r="A19" s="2" t="s">
        <v>44</v>
      </c>
      <c r="B19" s="20" t="s">
        <v>71</v>
      </c>
      <c r="C19" s="22"/>
      <c r="D19" s="16"/>
      <c r="E19" s="18"/>
      <c r="F19" s="11"/>
      <c r="G19" s="4"/>
      <c r="H19" s="5"/>
      <c r="K19" t="s">
        <v>22</v>
      </c>
      <c r="L19" t="s">
        <v>29</v>
      </c>
      <c r="N19" t="s">
        <v>44</v>
      </c>
      <c r="P19" t="s">
        <v>71</v>
      </c>
      <c r="R19" s="24">
        <f>$R$5-12</f>
        <v>6</v>
      </c>
      <c r="S19" s="29">
        <f t="shared" si="0"/>
        <v>6</v>
      </c>
    </row>
    <row r="20" spans="1:19" ht="18" x14ac:dyDescent="0.25">
      <c r="A20" s="2" t="s">
        <v>44</v>
      </c>
      <c r="B20" s="20" t="s">
        <v>1</v>
      </c>
      <c r="C20" s="22"/>
      <c r="D20" s="16"/>
      <c r="E20" s="18"/>
      <c r="F20" s="11"/>
      <c r="G20" s="4"/>
      <c r="H20" s="5"/>
      <c r="K20" t="s">
        <v>21</v>
      </c>
      <c r="L20" t="s">
        <v>30</v>
      </c>
      <c r="N20" t="s">
        <v>44</v>
      </c>
      <c r="P20" t="s">
        <v>1</v>
      </c>
      <c r="R20" s="24">
        <f>$R$5-12</f>
        <v>6</v>
      </c>
      <c r="S20" s="29">
        <f t="shared" si="0"/>
        <v>6</v>
      </c>
    </row>
    <row r="21" spans="1:19" ht="18" x14ac:dyDescent="0.25">
      <c r="A21" s="2" t="s">
        <v>44</v>
      </c>
      <c r="B21" s="20" t="s">
        <v>48</v>
      </c>
      <c r="C21" s="22"/>
      <c r="D21" s="16"/>
      <c r="E21" s="18"/>
      <c r="F21" s="11"/>
      <c r="G21" s="4"/>
      <c r="H21" s="5"/>
      <c r="K21" t="s">
        <v>20</v>
      </c>
      <c r="L21" t="s">
        <v>31</v>
      </c>
      <c r="N21" t="s">
        <v>44</v>
      </c>
      <c r="P21" t="s">
        <v>48</v>
      </c>
      <c r="R21" s="24">
        <f>$R$5-12</f>
        <v>6</v>
      </c>
      <c r="S21" s="29">
        <f t="shared" si="0"/>
        <v>6</v>
      </c>
    </row>
    <row r="22" spans="1:19" ht="18" x14ac:dyDescent="0.25">
      <c r="A22" s="2" t="s">
        <v>44</v>
      </c>
      <c r="B22" s="20" t="s">
        <v>73</v>
      </c>
      <c r="C22" s="22"/>
      <c r="D22" s="16"/>
      <c r="E22" s="18"/>
      <c r="F22" s="11"/>
      <c r="G22" s="4"/>
      <c r="H22" s="5"/>
      <c r="K22" t="s">
        <v>19</v>
      </c>
      <c r="L22" t="s">
        <v>32</v>
      </c>
      <c r="N22" t="s">
        <v>44</v>
      </c>
      <c r="P22" t="s">
        <v>77</v>
      </c>
      <c r="Q22" s="24">
        <v>-6</v>
      </c>
      <c r="R22" s="24">
        <f>$R$5-12</f>
        <v>6</v>
      </c>
      <c r="S22" s="29">
        <f t="shared" si="0"/>
        <v>0</v>
      </c>
    </row>
    <row r="23" spans="1:19" ht="18" x14ac:dyDescent="0.25">
      <c r="A23" s="2" t="s">
        <v>45</v>
      </c>
      <c r="B23" s="20" t="s">
        <v>46</v>
      </c>
      <c r="C23" s="22"/>
      <c r="D23" s="16"/>
      <c r="E23" s="18"/>
      <c r="F23" s="11"/>
      <c r="G23" s="4"/>
      <c r="H23" s="5"/>
      <c r="K23" t="s">
        <v>18</v>
      </c>
      <c r="L23" t="s">
        <v>33</v>
      </c>
      <c r="N23" t="s">
        <v>45</v>
      </c>
      <c r="P23" t="s">
        <v>46</v>
      </c>
      <c r="R23" s="24">
        <f>$R$5-16</f>
        <v>2</v>
      </c>
      <c r="S23" s="29">
        <f t="shared" si="0"/>
        <v>2</v>
      </c>
    </row>
    <row r="24" spans="1:19" ht="18" x14ac:dyDescent="0.25">
      <c r="A24" s="2" t="s">
        <v>45</v>
      </c>
      <c r="B24" s="20" t="s">
        <v>74</v>
      </c>
      <c r="C24" s="22"/>
      <c r="D24" s="16"/>
      <c r="E24" s="18"/>
      <c r="F24" s="11"/>
      <c r="G24" s="4"/>
      <c r="H24" s="5"/>
      <c r="K24" t="s">
        <v>17</v>
      </c>
      <c r="L24" t="s">
        <v>34</v>
      </c>
      <c r="N24" t="s">
        <v>45</v>
      </c>
      <c r="P24" t="s">
        <v>78</v>
      </c>
      <c r="Q24" s="24">
        <v>-2</v>
      </c>
      <c r="R24" s="24">
        <f t="shared" ref="R24:R30" si="1">$R$5-16</f>
        <v>2</v>
      </c>
      <c r="S24" s="29">
        <f t="shared" si="0"/>
        <v>0</v>
      </c>
    </row>
    <row r="25" spans="1:19" ht="18" x14ac:dyDescent="0.25">
      <c r="A25" s="2" t="s">
        <v>45</v>
      </c>
      <c r="B25" s="20"/>
      <c r="C25" s="22"/>
      <c r="D25" s="16"/>
      <c r="E25" s="18"/>
      <c r="F25" s="11"/>
      <c r="G25" s="4"/>
      <c r="H25" s="5"/>
      <c r="K25" t="s">
        <v>16</v>
      </c>
      <c r="L25" t="s">
        <v>35</v>
      </c>
      <c r="N25" t="s">
        <v>45</v>
      </c>
      <c r="R25" s="24">
        <f t="shared" si="1"/>
        <v>2</v>
      </c>
      <c r="S25" s="29">
        <f t="shared" si="0"/>
        <v>2</v>
      </c>
    </row>
    <row r="26" spans="1:19" ht="18" x14ac:dyDescent="0.25">
      <c r="A26" s="2" t="s">
        <v>45</v>
      </c>
      <c r="B26" s="20"/>
      <c r="C26" s="22"/>
      <c r="D26" s="16"/>
      <c r="E26" s="18"/>
      <c r="F26" s="11"/>
      <c r="G26" s="4"/>
      <c r="H26" s="5"/>
      <c r="K26" t="s">
        <v>15</v>
      </c>
      <c r="L26" t="s">
        <v>36</v>
      </c>
      <c r="N26" t="s">
        <v>45</v>
      </c>
      <c r="R26" s="24">
        <f t="shared" si="1"/>
        <v>2</v>
      </c>
      <c r="S26" s="29">
        <f t="shared" si="0"/>
        <v>2</v>
      </c>
    </row>
    <row r="27" spans="1:19" ht="18" x14ac:dyDescent="0.25">
      <c r="A27" s="2" t="s">
        <v>45</v>
      </c>
      <c r="B27" s="20"/>
      <c r="C27" s="22"/>
      <c r="D27" s="16"/>
      <c r="E27" s="18"/>
      <c r="F27" s="11"/>
      <c r="G27" s="4"/>
      <c r="H27" s="5"/>
      <c r="K27" t="s">
        <v>14</v>
      </c>
      <c r="L27" t="s">
        <v>37</v>
      </c>
      <c r="N27" t="s">
        <v>45</v>
      </c>
      <c r="R27" s="24">
        <f t="shared" si="1"/>
        <v>2</v>
      </c>
      <c r="S27" s="29">
        <f t="shared" si="0"/>
        <v>2</v>
      </c>
    </row>
    <row r="28" spans="1:19" ht="18" x14ac:dyDescent="0.25">
      <c r="A28" s="2" t="s">
        <v>45</v>
      </c>
      <c r="B28" s="20"/>
      <c r="C28" s="22"/>
      <c r="D28" s="16"/>
      <c r="E28" s="18"/>
      <c r="F28" s="11"/>
      <c r="G28" s="4"/>
      <c r="H28" s="5"/>
      <c r="N28" t="s">
        <v>45</v>
      </c>
      <c r="R28" s="24">
        <f t="shared" si="1"/>
        <v>2</v>
      </c>
      <c r="S28" s="29">
        <f t="shared" si="0"/>
        <v>2</v>
      </c>
    </row>
    <row r="29" spans="1:19" ht="18" x14ac:dyDescent="0.25">
      <c r="A29" s="2" t="s">
        <v>45</v>
      </c>
      <c r="B29" s="20"/>
      <c r="C29" s="22"/>
      <c r="D29" s="16"/>
      <c r="E29" s="18"/>
      <c r="F29" s="11"/>
      <c r="G29" s="4"/>
      <c r="H29" s="5"/>
      <c r="N29" t="s">
        <v>45</v>
      </c>
      <c r="R29" s="24">
        <f t="shared" si="1"/>
        <v>2</v>
      </c>
      <c r="S29" s="29">
        <f t="shared" si="0"/>
        <v>2</v>
      </c>
    </row>
    <row r="30" spans="1:19" ht="18.75" thickBot="1" x14ac:dyDescent="0.3">
      <c r="A30" s="3" t="s">
        <v>45</v>
      </c>
      <c r="B30" s="21"/>
      <c r="C30" s="22"/>
      <c r="D30" s="17"/>
      <c r="E30" s="19"/>
      <c r="F30" s="13"/>
      <c r="G30" s="14"/>
      <c r="H30" s="15"/>
      <c r="N30" t="s">
        <v>45</v>
      </c>
      <c r="R30" s="24">
        <f t="shared" si="1"/>
        <v>2</v>
      </c>
      <c r="S30" s="29">
        <f t="shared" si="0"/>
        <v>2</v>
      </c>
    </row>
    <row r="31" spans="1:19" ht="105" x14ac:dyDescent="0.25">
      <c r="K31" s="32" t="s">
        <v>72</v>
      </c>
      <c r="L31" s="33" t="s">
        <v>10</v>
      </c>
    </row>
  </sheetData>
  <sortState ref="R7:R24">
    <sortCondition descending="1" ref="R7"/>
  </sortState>
  <mergeCells count="4">
    <mergeCell ref="D5:H5"/>
    <mergeCell ref="A6:B6"/>
    <mergeCell ref="A5:B5"/>
    <mergeCell ref="A4:B4"/>
  </mergeCells>
  <dataValidations count="1">
    <dataValidation type="list" allowBlank="1" showInputMessage="1" showErrorMessage="1" sqref="E7:E30">
      <formula1>Anmeldung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Gug</cp:lastModifiedBy>
  <dcterms:created xsi:type="dcterms:W3CDTF">2016-04-02T08:55:52Z</dcterms:created>
  <dcterms:modified xsi:type="dcterms:W3CDTF">2018-02-01T21:07:56Z</dcterms:modified>
</cp:coreProperties>
</file>